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Einzel" sheetId="1" r:id="rId1"/>
    <sheet name="Mannschaft" sheetId="2" r:id="rId2"/>
    <sheet name="Gäste" sheetId="3" r:id="rId3"/>
  </sheets>
  <definedNames/>
  <calcPr fullCalcOnLoad="1"/>
</workbook>
</file>

<file path=xl/sharedStrings.xml><?xml version="1.0" encoding="utf-8"?>
<sst xmlns="http://schemas.openxmlformats.org/spreadsheetml/2006/main" count="361" uniqueCount="122">
  <si>
    <t>1.</t>
  </si>
  <si>
    <t>2.</t>
  </si>
  <si>
    <t>3.</t>
  </si>
  <si>
    <t>4.</t>
  </si>
  <si>
    <t>5.</t>
  </si>
  <si>
    <t>Primbogen allgemein weiblich</t>
  </si>
  <si>
    <t>6.</t>
  </si>
  <si>
    <t>7.</t>
  </si>
  <si>
    <t>8.</t>
  </si>
  <si>
    <t>9.</t>
  </si>
  <si>
    <t>10.</t>
  </si>
  <si>
    <t>Langbogen allgemein Herren</t>
  </si>
  <si>
    <t>Langbogen allgemein Damen</t>
  </si>
  <si>
    <t>Primbogen allgemein Herren</t>
  </si>
  <si>
    <t>Compound allgemein Herren</t>
  </si>
  <si>
    <t>Compound allgemein Damen</t>
  </si>
  <si>
    <t>11.</t>
  </si>
  <si>
    <t>Name</t>
  </si>
  <si>
    <t>Punkte</t>
  </si>
  <si>
    <t>Kill</t>
  </si>
  <si>
    <t>Rang</t>
  </si>
  <si>
    <t>Namen</t>
  </si>
  <si>
    <t>Mannschaftsname</t>
  </si>
  <si>
    <t>Schützen</t>
  </si>
  <si>
    <t>Gesamt</t>
  </si>
  <si>
    <t>Verein</t>
  </si>
  <si>
    <t>BB Recurve Schüler weiblich</t>
  </si>
  <si>
    <t>BB Recurve allgemein Herren</t>
  </si>
  <si>
    <t xml:space="preserve">Punkte </t>
  </si>
  <si>
    <t>Punkte -Faktor</t>
  </si>
  <si>
    <t>Punkte Faktor</t>
  </si>
  <si>
    <t>Faktorpunkte</t>
  </si>
  <si>
    <t>BHR allgemein Herren</t>
  </si>
  <si>
    <t>BHR allgemein Damen</t>
  </si>
  <si>
    <t>BHR Kinder</t>
  </si>
  <si>
    <t>TRB Schüler weiblich</t>
  </si>
  <si>
    <t>TRB Damen allgemein</t>
  </si>
  <si>
    <t>TRB Herren allgemein</t>
  </si>
  <si>
    <t>Ergebnisliste 5-erl Turnier BSV - Avalon 2018</t>
  </si>
  <si>
    <t>Ergebnisliste 5-erl Turnier BSV - Avalon 2018 Mannschaft</t>
  </si>
  <si>
    <t>Ergebnisliste 5-erl Turnier BSV - Avalon 2018 Gästeklasse</t>
  </si>
  <si>
    <t>Andrea Kofler</t>
  </si>
  <si>
    <t>BSV-Avalon</t>
  </si>
  <si>
    <t>Christian Edenhauser</t>
  </si>
  <si>
    <t>BSV-Lakota</t>
  </si>
  <si>
    <t>Roland Kofler</t>
  </si>
  <si>
    <t>Wolfgang Lackner</t>
  </si>
  <si>
    <t>BSV-Glemmerhof</t>
  </si>
  <si>
    <t>Thomas Dax</t>
  </si>
  <si>
    <t>HSV-Saalfelden</t>
  </si>
  <si>
    <t>Wolfgang Berger</t>
  </si>
  <si>
    <t>Zoe Nothegger</t>
  </si>
  <si>
    <t>Kyra Kofler</t>
  </si>
  <si>
    <t>Elisabeth Schepetz</t>
  </si>
  <si>
    <t>BSC-Final Target</t>
  </si>
  <si>
    <t>Sylvia Feix</t>
  </si>
  <si>
    <t>BAW-Jochberg</t>
  </si>
  <si>
    <t>Waltraud Staffler</t>
  </si>
  <si>
    <t>Manuel Reichert</t>
  </si>
  <si>
    <t>Heinz Schepetz</t>
  </si>
  <si>
    <t>Harald Staffler</t>
  </si>
  <si>
    <t>Josef Moritz</t>
  </si>
  <si>
    <t>Heidi Wallner</t>
  </si>
  <si>
    <t>Simone Franz</t>
  </si>
  <si>
    <t>Theresia Höller</t>
  </si>
  <si>
    <t>Ingried Dax</t>
  </si>
  <si>
    <t>Manuela Haselsberger</t>
  </si>
  <si>
    <t>Georg Baumann</t>
  </si>
  <si>
    <t>Sebastian Gostner</t>
  </si>
  <si>
    <t>BSC-Kaiserwinkl</t>
  </si>
  <si>
    <t>Michael Höller</t>
  </si>
  <si>
    <t>Harry Noichl</t>
  </si>
  <si>
    <t>Theodor Dax</t>
  </si>
  <si>
    <t>Thomas Zwertetschka</t>
  </si>
  <si>
    <t>Walter Feix</t>
  </si>
  <si>
    <t>Hans Haselsberger</t>
  </si>
  <si>
    <t>Hannes Braidt</t>
  </si>
  <si>
    <t>Florian Schimanek</t>
  </si>
  <si>
    <t>Sonja Klampferer</t>
  </si>
  <si>
    <t>Kerstin Winderl</t>
  </si>
  <si>
    <t>Angelika Neureiter</t>
  </si>
  <si>
    <t>Matthias Daxer</t>
  </si>
  <si>
    <t>Marc Reichert</t>
  </si>
  <si>
    <t>Christian Höhenwarter</t>
  </si>
  <si>
    <t>Thomas Engl</t>
  </si>
  <si>
    <t>Daniel Goller</t>
  </si>
  <si>
    <t>Peter Neureiter</t>
  </si>
  <si>
    <t>Hannes Lichtmannegger</t>
  </si>
  <si>
    <t>BSV-Pointenhof</t>
  </si>
  <si>
    <t>Christian Berger</t>
  </si>
  <si>
    <t>Stoff Nothegger</t>
  </si>
  <si>
    <t>Günther Kühr</t>
  </si>
  <si>
    <t>Peter Gabl</t>
  </si>
  <si>
    <t>Pepi Wagner</t>
  </si>
  <si>
    <t>Klaus Niedermoser</t>
  </si>
  <si>
    <t>Benno Depauli</t>
  </si>
  <si>
    <t>Christian Schiestl</t>
  </si>
  <si>
    <t>Dieter Schiechtl</t>
  </si>
  <si>
    <t>Gundi Nothegger</t>
  </si>
  <si>
    <t>Sonja Höhenwarter</t>
  </si>
  <si>
    <t>Johanna Gabl</t>
  </si>
  <si>
    <t>Birgit Gostner</t>
  </si>
  <si>
    <t>Alexandra Rieser</t>
  </si>
  <si>
    <t>Christian Reithmaier</t>
  </si>
  <si>
    <t>Herbert Hopfgartner</t>
  </si>
  <si>
    <t>De Zwoa</t>
  </si>
  <si>
    <t>Aschauer Eulen</t>
  </si>
  <si>
    <t>Irgendwos</t>
  </si>
  <si>
    <t>Mia Wuascht</t>
  </si>
  <si>
    <t>De lustigen 3</t>
  </si>
  <si>
    <t>Die Kaiserwölfe</t>
  </si>
  <si>
    <t>Christiana Niedermoser</t>
  </si>
  <si>
    <t>Die niedandorfer</t>
  </si>
  <si>
    <t>Wasti Gostner</t>
  </si>
  <si>
    <t>Theo Dax</t>
  </si>
  <si>
    <t>Saalfelden 1</t>
  </si>
  <si>
    <t>Saalfelden 2</t>
  </si>
  <si>
    <t>BAW</t>
  </si>
  <si>
    <t>Sylvia Felix</t>
  </si>
  <si>
    <t>Walter Felix</t>
  </si>
  <si>
    <t>De Finals</t>
  </si>
  <si>
    <t>ChristianaCosta Niedermoser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</si>
</sst>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Regula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Regula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5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25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0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5.28125" style="0" customWidth="1"/>
    <col min="2" max="2" width="26.7109375" style="0" customWidth="1"/>
    <col min="3" max="3" width="19.28125" style="0" customWidth="1"/>
    <col min="4" max="4" width="8.57421875" style="0" customWidth="1"/>
    <col min="5" max="5" width="6.8515625" style="0" customWidth="1"/>
    <col min="6" max="6" width="14.00390625" style="1" customWidth="1"/>
    <col min="7" max="7" width="7.140625" style="1" customWidth="1"/>
    <col min="8" max="8" width="5.7109375" style="1" customWidth="1"/>
  </cols>
  <sheetData>
    <row r="1" spans="1:9" ht="21.75">
      <c r="A1" s="12" t="s">
        <v>38</v>
      </c>
      <c r="B1" s="12"/>
      <c r="C1" s="12"/>
      <c r="D1" s="12"/>
      <c r="E1" s="12"/>
      <c r="F1" s="12"/>
      <c r="G1" s="8"/>
      <c r="H1" s="8"/>
      <c r="I1" s="5"/>
    </row>
    <row r="4" spans="1:3" ht="15">
      <c r="A4" s="13" t="s">
        <v>15</v>
      </c>
      <c r="B4" s="13"/>
      <c r="C4" s="13"/>
    </row>
    <row r="5" spans="1:3" ht="15">
      <c r="A5" s="2"/>
      <c r="B5" s="2"/>
      <c r="C5" s="2"/>
    </row>
    <row r="6" spans="1:8" ht="15">
      <c r="A6" s="2" t="s">
        <v>20</v>
      </c>
      <c r="B6" s="4" t="s">
        <v>17</v>
      </c>
      <c r="C6" s="4" t="s">
        <v>25</v>
      </c>
      <c r="D6" s="4" t="s">
        <v>18</v>
      </c>
      <c r="E6" s="4" t="s">
        <v>19</v>
      </c>
      <c r="F6" s="4" t="s">
        <v>30</v>
      </c>
      <c r="G6" s="4"/>
      <c r="H6" s="4"/>
    </row>
    <row r="8" spans="1:8" s="14" customFormat="1" ht="15">
      <c r="A8" s="14" t="s">
        <v>0</v>
      </c>
      <c r="B8" s="14" t="s">
        <v>41</v>
      </c>
      <c r="C8" s="14" t="s">
        <v>42</v>
      </c>
      <c r="D8" s="14">
        <v>576</v>
      </c>
      <c r="E8" s="14">
        <v>18</v>
      </c>
      <c r="F8" s="15">
        <f>D8/1.8928</f>
        <v>304.31107354184275</v>
      </c>
      <c r="G8" s="16"/>
      <c r="H8" s="16"/>
    </row>
    <row r="10" spans="1:3" ht="15">
      <c r="A10" s="13" t="s">
        <v>14</v>
      </c>
      <c r="B10" s="13"/>
      <c r="C10" s="13"/>
    </row>
    <row r="11" spans="1:3" ht="15">
      <c r="A11" s="2"/>
      <c r="B11" s="2"/>
      <c r="C11" s="2"/>
    </row>
    <row r="12" spans="1:6" ht="15">
      <c r="A12" s="2" t="s">
        <v>20</v>
      </c>
      <c r="B12" s="4" t="s">
        <v>17</v>
      </c>
      <c r="C12" s="4" t="s">
        <v>25</v>
      </c>
      <c r="D12" s="4" t="s">
        <v>18</v>
      </c>
      <c r="E12" s="4" t="s">
        <v>19</v>
      </c>
      <c r="F12" s="4" t="s">
        <v>30</v>
      </c>
    </row>
    <row r="14" spans="1:8" s="14" customFormat="1" ht="15">
      <c r="A14" s="14" t="s">
        <v>0</v>
      </c>
      <c r="B14" s="14" t="s">
        <v>50</v>
      </c>
      <c r="C14" s="14" t="s">
        <v>49</v>
      </c>
      <c r="D14" s="14">
        <v>584</v>
      </c>
      <c r="E14" s="14">
        <v>23</v>
      </c>
      <c r="F14" s="15">
        <f>D14/1.9285</f>
        <v>302.8260305937257</v>
      </c>
      <c r="G14" s="16"/>
      <c r="H14" s="16"/>
    </row>
    <row r="15" spans="1:8" s="14" customFormat="1" ht="15">
      <c r="A15" s="14" t="s">
        <v>1</v>
      </c>
      <c r="B15" s="14" t="s">
        <v>45</v>
      </c>
      <c r="C15" s="14" t="s">
        <v>42</v>
      </c>
      <c r="D15" s="14">
        <v>582</v>
      </c>
      <c r="E15" s="14">
        <v>24</v>
      </c>
      <c r="F15" s="15">
        <f>D15/1.9285</f>
        <v>301.7889551464869</v>
      </c>
      <c r="G15" s="16"/>
      <c r="H15" s="16"/>
    </row>
    <row r="16" spans="1:8" s="14" customFormat="1" ht="15">
      <c r="A16" s="14" t="s">
        <v>2</v>
      </c>
      <c r="B16" s="14" t="s">
        <v>46</v>
      </c>
      <c r="C16" s="14" t="s">
        <v>47</v>
      </c>
      <c r="D16" s="14">
        <v>578</v>
      </c>
      <c r="E16" s="14">
        <v>20</v>
      </c>
      <c r="F16" s="15">
        <f>D16/1.9285</f>
        <v>299.71480425200934</v>
      </c>
      <c r="G16" s="17"/>
      <c r="H16" s="17"/>
    </row>
    <row r="17" spans="1:8" s="14" customFormat="1" ht="15">
      <c r="A17" s="14" t="s">
        <v>3</v>
      </c>
      <c r="B17" s="14" t="s">
        <v>48</v>
      </c>
      <c r="C17" s="14" t="s">
        <v>49</v>
      </c>
      <c r="D17" s="14">
        <v>576</v>
      </c>
      <c r="E17" s="14">
        <v>20</v>
      </c>
      <c r="F17" s="15">
        <f>D17/1.9285</f>
        <v>298.67772880477054</v>
      </c>
      <c r="G17" s="16"/>
      <c r="H17" s="16"/>
    </row>
    <row r="18" spans="1:8" s="14" customFormat="1" ht="15">
      <c r="A18" s="14" t="s">
        <v>4</v>
      </c>
      <c r="B18" s="14" t="s">
        <v>43</v>
      </c>
      <c r="C18" s="14" t="s">
        <v>44</v>
      </c>
      <c r="D18" s="14">
        <v>552</v>
      </c>
      <c r="E18" s="14">
        <v>16</v>
      </c>
      <c r="F18" s="15">
        <f>D18/1.9285</f>
        <v>286.2328234379051</v>
      </c>
      <c r="G18" s="16"/>
      <c r="H18" s="16"/>
    </row>
    <row r="20" spans="1:3" ht="15">
      <c r="A20" s="13" t="s">
        <v>5</v>
      </c>
      <c r="B20" s="13"/>
      <c r="C20" s="13"/>
    </row>
    <row r="21" spans="1:3" ht="15">
      <c r="A21" s="2"/>
      <c r="B21" s="2"/>
      <c r="C21" s="2"/>
    </row>
    <row r="22" spans="1:6" ht="15">
      <c r="A22" s="2" t="s">
        <v>20</v>
      </c>
      <c r="B22" s="4" t="s">
        <v>17</v>
      </c>
      <c r="C22" s="4" t="s">
        <v>25</v>
      </c>
      <c r="D22" s="4" t="s">
        <v>18</v>
      </c>
      <c r="E22" s="4" t="s">
        <v>19</v>
      </c>
      <c r="F22" s="4" t="s">
        <v>29</v>
      </c>
    </row>
    <row r="24" spans="1:8" s="14" customFormat="1" ht="15">
      <c r="A24" s="14" t="s">
        <v>0</v>
      </c>
      <c r="B24" s="14" t="s">
        <v>53</v>
      </c>
      <c r="C24" s="14" t="s">
        <v>54</v>
      </c>
      <c r="D24" s="14">
        <v>388</v>
      </c>
      <c r="E24" s="14">
        <v>3</v>
      </c>
      <c r="F24" s="15">
        <f>D24/1.1785</f>
        <v>329.23207467119215</v>
      </c>
      <c r="G24" s="16"/>
      <c r="H24" s="16"/>
    </row>
    <row r="25" spans="1:8" s="14" customFormat="1" ht="15">
      <c r="A25" s="14" t="s">
        <v>1</v>
      </c>
      <c r="B25" s="14" t="s">
        <v>57</v>
      </c>
      <c r="C25" s="14" t="s">
        <v>54</v>
      </c>
      <c r="D25" s="14">
        <v>310</v>
      </c>
      <c r="E25" s="14">
        <v>1</v>
      </c>
      <c r="F25" s="15">
        <f>D25/1.1785</f>
        <v>263.04624522698344</v>
      </c>
      <c r="G25" s="16"/>
      <c r="H25" s="16"/>
    </row>
    <row r="26" spans="1:8" s="14" customFormat="1" ht="15">
      <c r="A26" s="14" t="s">
        <v>2</v>
      </c>
      <c r="B26" s="14" t="s">
        <v>55</v>
      </c>
      <c r="C26" s="14" t="s">
        <v>56</v>
      </c>
      <c r="D26" s="14">
        <v>90</v>
      </c>
      <c r="E26" s="14">
        <v>0</v>
      </c>
      <c r="F26" s="15">
        <f>D26/1.1785</f>
        <v>76.36826474331777</v>
      </c>
      <c r="G26" s="17"/>
      <c r="H26" s="17"/>
    </row>
    <row r="28" spans="1:3" ht="15">
      <c r="A28" s="13" t="s">
        <v>13</v>
      </c>
      <c r="B28" s="13"/>
      <c r="C28" s="13"/>
    </row>
    <row r="29" spans="1:3" ht="15">
      <c r="A29" s="2"/>
      <c r="B29" s="2"/>
      <c r="C29" s="2"/>
    </row>
    <row r="30" spans="1:6" ht="15">
      <c r="A30" s="2" t="s">
        <v>20</v>
      </c>
      <c r="B30" s="4" t="s">
        <v>17</v>
      </c>
      <c r="C30" s="4" t="s">
        <v>25</v>
      </c>
      <c r="D30" s="4" t="s">
        <v>18</v>
      </c>
      <c r="E30" s="4" t="s">
        <v>19</v>
      </c>
      <c r="F30" s="4" t="s">
        <v>29</v>
      </c>
    </row>
    <row r="32" spans="1:8" s="14" customFormat="1" ht="15">
      <c r="A32" s="14" t="s">
        <v>0</v>
      </c>
      <c r="B32" s="14" t="s">
        <v>59</v>
      </c>
      <c r="C32" s="14" t="s">
        <v>54</v>
      </c>
      <c r="D32" s="14">
        <v>446</v>
      </c>
      <c r="E32" s="14">
        <v>4</v>
      </c>
      <c r="F32" s="15">
        <f>D32/1.5</f>
        <v>297.3333333333333</v>
      </c>
      <c r="G32" s="16"/>
      <c r="H32" s="16"/>
    </row>
    <row r="33" spans="1:8" s="14" customFormat="1" ht="15">
      <c r="A33" s="14" t="s">
        <v>1</v>
      </c>
      <c r="B33" s="14" t="s">
        <v>60</v>
      </c>
      <c r="C33" s="14" t="s">
        <v>54</v>
      </c>
      <c r="D33" s="14">
        <v>424</v>
      </c>
      <c r="E33" s="14">
        <v>1</v>
      </c>
      <c r="F33" s="15">
        <f>D33/1.5</f>
        <v>282.6666666666667</v>
      </c>
      <c r="G33" s="16"/>
      <c r="H33" s="16"/>
    </row>
    <row r="34" spans="1:8" s="14" customFormat="1" ht="15">
      <c r="A34" s="14" t="s">
        <v>2</v>
      </c>
      <c r="B34" s="14" t="s">
        <v>61</v>
      </c>
      <c r="C34" s="14" t="s">
        <v>54</v>
      </c>
      <c r="D34" s="14">
        <v>336</v>
      </c>
      <c r="E34" s="14">
        <v>1</v>
      </c>
      <c r="F34" s="15">
        <f>D34/1.5</f>
        <v>224</v>
      </c>
      <c r="G34" s="16"/>
      <c r="H34" s="16"/>
    </row>
    <row r="35" spans="1:8" s="14" customFormat="1" ht="15">
      <c r="A35" s="14" t="s">
        <v>3</v>
      </c>
      <c r="B35" s="14" t="s">
        <v>58</v>
      </c>
      <c r="C35" s="14" t="s">
        <v>47</v>
      </c>
      <c r="D35" s="14">
        <v>304</v>
      </c>
      <c r="E35" s="14">
        <v>0</v>
      </c>
      <c r="F35" s="15">
        <f>D35/1.5</f>
        <v>202.66666666666666</v>
      </c>
      <c r="G35" s="16"/>
      <c r="H35" s="16"/>
    </row>
    <row r="36" spans="7:8" ht="15">
      <c r="G36" s="4"/>
      <c r="H36" s="4"/>
    </row>
    <row r="37" spans="1:3" ht="15">
      <c r="A37" s="13" t="s">
        <v>12</v>
      </c>
      <c r="B37" s="13"/>
      <c r="C37" s="13"/>
    </row>
    <row r="38" spans="1:3" ht="15">
      <c r="A38" s="2"/>
      <c r="B38" s="2"/>
      <c r="C38" s="2"/>
    </row>
    <row r="39" spans="1:6" ht="15">
      <c r="A39" s="2" t="s">
        <v>20</v>
      </c>
      <c r="B39" s="4" t="s">
        <v>17</v>
      </c>
      <c r="C39" s="4" t="s">
        <v>25</v>
      </c>
      <c r="D39" s="4" t="s">
        <v>18</v>
      </c>
      <c r="E39" s="4" t="s">
        <v>19</v>
      </c>
      <c r="F39" s="4" t="s">
        <v>29</v>
      </c>
    </row>
    <row r="41" spans="1:8" s="14" customFormat="1" ht="15">
      <c r="A41" s="14" t="s">
        <v>0</v>
      </c>
      <c r="B41" s="14" t="s">
        <v>64</v>
      </c>
      <c r="C41" s="14" t="s">
        <v>49</v>
      </c>
      <c r="D41" s="14">
        <v>430</v>
      </c>
      <c r="E41" s="14">
        <v>3</v>
      </c>
      <c r="F41" s="15">
        <f>D41/1.5</f>
        <v>286.6666666666667</v>
      </c>
      <c r="G41" s="16"/>
      <c r="H41" s="16"/>
    </row>
    <row r="42" spans="1:8" s="14" customFormat="1" ht="15">
      <c r="A42" s="14" t="s">
        <v>1</v>
      </c>
      <c r="B42" s="14" t="s">
        <v>63</v>
      </c>
      <c r="C42" s="14" t="s">
        <v>47</v>
      </c>
      <c r="D42" s="14">
        <v>418</v>
      </c>
      <c r="E42" s="14">
        <v>5</v>
      </c>
      <c r="F42" s="15">
        <f>D42/1.5</f>
        <v>278.6666666666667</v>
      </c>
      <c r="G42" s="16"/>
      <c r="H42" s="16"/>
    </row>
    <row r="43" spans="1:8" s="14" customFormat="1" ht="15">
      <c r="A43" s="14" t="s">
        <v>2</v>
      </c>
      <c r="B43" s="14" t="s">
        <v>62</v>
      </c>
      <c r="C43" s="14" t="s">
        <v>42</v>
      </c>
      <c r="D43" s="14">
        <v>410</v>
      </c>
      <c r="E43" s="14">
        <v>1</v>
      </c>
      <c r="F43" s="15">
        <f>D43/1.5</f>
        <v>273.3333333333333</v>
      </c>
      <c r="G43" s="16"/>
      <c r="H43" s="16"/>
    </row>
    <row r="44" spans="1:8" s="14" customFormat="1" ht="15">
      <c r="A44" s="14" t="s">
        <v>3</v>
      </c>
      <c r="B44" s="14" t="s">
        <v>65</v>
      </c>
      <c r="C44" s="14" t="s">
        <v>49</v>
      </c>
      <c r="D44" s="14">
        <v>290</v>
      </c>
      <c r="E44" s="14">
        <v>6</v>
      </c>
      <c r="F44" s="15">
        <f>D44/1.5</f>
        <v>193.33333333333334</v>
      </c>
      <c r="G44" s="16"/>
      <c r="H44" s="16"/>
    </row>
    <row r="45" spans="1:8" s="14" customFormat="1" ht="15">
      <c r="A45" s="14" t="s">
        <v>4</v>
      </c>
      <c r="B45" s="14" t="s">
        <v>66</v>
      </c>
      <c r="C45" s="14" t="s">
        <v>54</v>
      </c>
      <c r="D45" s="14">
        <v>198</v>
      </c>
      <c r="E45" s="14">
        <v>0</v>
      </c>
      <c r="F45" s="15">
        <f>D45/1.5</f>
        <v>132</v>
      </c>
      <c r="G45" s="16"/>
      <c r="H45" s="16"/>
    </row>
    <row r="46" ht="15">
      <c r="F46" s="9"/>
    </row>
    <row r="47" ht="15">
      <c r="F47" s="9"/>
    </row>
    <row r="48" ht="15">
      <c r="F48" s="9"/>
    </row>
    <row r="49" spans="7:8" ht="15">
      <c r="G49" s="4"/>
      <c r="H49" s="4"/>
    </row>
    <row r="50" spans="1:3" ht="15">
      <c r="A50" s="13" t="s">
        <v>11</v>
      </c>
      <c r="B50" s="13"/>
      <c r="C50" s="13"/>
    </row>
    <row r="51" spans="1:3" ht="15">
      <c r="A51" s="2"/>
      <c r="B51" s="2"/>
      <c r="C51" s="2"/>
    </row>
    <row r="52" spans="1:6" ht="15">
      <c r="A52" s="2" t="s">
        <v>20</v>
      </c>
      <c r="B52" s="4" t="s">
        <v>17</v>
      </c>
      <c r="C52" s="4" t="s">
        <v>25</v>
      </c>
      <c r="D52" s="4" t="s">
        <v>18</v>
      </c>
      <c r="E52" s="4" t="s">
        <v>19</v>
      </c>
      <c r="F52" s="4" t="s">
        <v>29</v>
      </c>
    </row>
    <row r="54" spans="1:8" s="14" customFormat="1" ht="15">
      <c r="A54" s="14" t="s">
        <v>0</v>
      </c>
      <c r="B54" s="14" t="s">
        <v>70</v>
      </c>
      <c r="C54" s="14" t="s">
        <v>49</v>
      </c>
      <c r="D54" s="14">
        <v>502</v>
      </c>
      <c r="E54" s="14">
        <v>5</v>
      </c>
      <c r="F54" s="15">
        <f aca="true" t="shared" si="0" ref="F54:F63">D54/1.6428</f>
        <v>305.57584611638663</v>
      </c>
      <c r="G54" s="16"/>
      <c r="H54" s="16"/>
    </row>
    <row r="55" spans="1:8" s="14" customFormat="1" ht="15">
      <c r="A55" s="14" t="s">
        <v>1</v>
      </c>
      <c r="B55" s="14" t="s">
        <v>71</v>
      </c>
      <c r="C55" s="14" t="s">
        <v>54</v>
      </c>
      <c r="D55" s="14">
        <v>494</v>
      </c>
      <c r="E55" s="14">
        <v>5</v>
      </c>
      <c r="F55" s="15">
        <f t="shared" si="0"/>
        <v>300.7061115169223</v>
      </c>
      <c r="G55" s="16"/>
      <c r="H55" s="16"/>
    </row>
    <row r="56" spans="1:8" s="14" customFormat="1" ht="15">
      <c r="A56" s="14" t="s">
        <v>2</v>
      </c>
      <c r="B56" s="14" t="s">
        <v>75</v>
      </c>
      <c r="C56" s="14" t="s">
        <v>54</v>
      </c>
      <c r="D56" s="14">
        <v>458</v>
      </c>
      <c r="E56" s="14">
        <v>5</v>
      </c>
      <c r="F56" s="15">
        <f t="shared" si="0"/>
        <v>278.79230581933285</v>
      </c>
      <c r="G56" s="16"/>
      <c r="H56" s="16"/>
    </row>
    <row r="57" spans="1:8" s="14" customFormat="1" ht="15">
      <c r="A57" s="14" t="s">
        <v>3</v>
      </c>
      <c r="B57" s="14" t="s">
        <v>73</v>
      </c>
      <c r="C57" s="14" t="s">
        <v>56</v>
      </c>
      <c r="D57" s="14">
        <v>424</v>
      </c>
      <c r="E57" s="14">
        <v>4</v>
      </c>
      <c r="F57" s="15">
        <f t="shared" si="0"/>
        <v>258.09593377160945</v>
      </c>
      <c r="G57" s="16"/>
      <c r="H57" s="16"/>
    </row>
    <row r="58" spans="1:8" s="14" customFormat="1" ht="15">
      <c r="A58" s="14" t="s">
        <v>4</v>
      </c>
      <c r="B58" s="14" t="s">
        <v>72</v>
      </c>
      <c r="C58" s="14" t="s">
        <v>49</v>
      </c>
      <c r="D58" s="14">
        <v>416</v>
      </c>
      <c r="E58" s="14">
        <v>3</v>
      </c>
      <c r="F58" s="15">
        <f t="shared" si="0"/>
        <v>253.2261991721451</v>
      </c>
      <c r="G58" s="16"/>
      <c r="H58" s="16"/>
    </row>
    <row r="59" spans="1:8" s="14" customFormat="1" ht="15">
      <c r="A59" s="14" t="s">
        <v>6</v>
      </c>
      <c r="B59" s="14" t="s">
        <v>67</v>
      </c>
      <c r="C59" s="14" t="s">
        <v>44</v>
      </c>
      <c r="D59" s="14">
        <v>412</v>
      </c>
      <c r="E59" s="14">
        <v>3</v>
      </c>
      <c r="F59" s="15">
        <f t="shared" si="0"/>
        <v>250.79133187241294</v>
      </c>
      <c r="G59" s="17"/>
      <c r="H59" s="17"/>
    </row>
    <row r="60" spans="1:8" s="14" customFormat="1" ht="15">
      <c r="A60" s="14" t="s">
        <v>7</v>
      </c>
      <c r="B60" s="14" t="s">
        <v>76</v>
      </c>
      <c r="C60" s="14" t="s">
        <v>49</v>
      </c>
      <c r="D60" s="14">
        <v>412</v>
      </c>
      <c r="E60" s="14">
        <v>0</v>
      </c>
      <c r="F60" s="15">
        <f t="shared" si="0"/>
        <v>250.79133187241294</v>
      </c>
      <c r="G60" s="16"/>
      <c r="H60" s="16"/>
    </row>
    <row r="61" spans="1:8" s="14" customFormat="1" ht="15">
      <c r="A61" s="14" t="s">
        <v>8</v>
      </c>
      <c r="B61" s="14" t="s">
        <v>68</v>
      </c>
      <c r="C61" s="14" t="s">
        <v>69</v>
      </c>
      <c r="D61" s="14">
        <v>406</v>
      </c>
      <c r="E61" s="14">
        <v>1</v>
      </c>
      <c r="F61" s="15">
        <f t="shared" si="0"/>
        <v>247.1390309228147</v>
      </c>
      <c r="G61" s="16"/>
      <c r="H61" s="16"/>
    </row>
    <row r="62" spans="1:8" s="14" customFormat="1" ht="15">
      <c r="A62" s="14" t="s">
        <v>9</v>
      </c>
      <c r="B62" s="14" t="s">
        <v>74</v>
      </c>
      <c r="C62" s="14" t="s">
        <v>56</v>
      </c>
      <c r="D62" s="14">
        <v>384</v>
      </c>
      <c r="E62" s="14">
        <v>2</v>
      </c>
      <c r="F62" s="15">
        <f t="shared" si="0"/>
        <v>233.7472607742878</v>
      </c>
      <c r="G62" s="16"/>
      <c r="H62" s="16"/>
    </row>
    <row r="63" spans="1:8" s="14" customFormat="1" ht="15">
      <c r="A63" s="14" t="s">
        <v>10</v>
      </c>
      <c r="B63" s="14" t="s">
        <v>77</v>
      </c>
      <c r="C63" s="14" t="s">
        <v>44</v>
      </c>
      <c r="D63" s="14">
        <v>332</v>
      </c>
      <c r="E63" s="14">
        <v>3</v>
      </c>
      <c r="F63" s="15">
        <f t="shared" si="0"/>
        <v>202.09398587776965</v>
      </c>
      <c r="G63" s="16"/>
      <c r="H63" s="16"/>
    </row>
    <row r="65" spans="1:3" ht="15">
      <c r="A65" s="13" t="s">
        <v>34</v>
      </c>
      <c r="B65" s="13"/>
      <c r="C65" s="13"/>
    </row>
    <row r="66" spans="1:3" ht="15">
      <c r="A66" s="2"/>
      <c r="B66" s="2"/>
      <c r="C66" s="2"/>
    </row>
    <row r="67" spans="1:6" ht="15">
      <c r="A67" s="2" t="s">
        <v>20</v>
      </c>
      <c r="B67" s="4" t="s">
        <v>17</v>
      </c>
      <c r="C67" s="4" t="s">
        <v>25</v>
      </c>
      <c r="D67" s="4" t="s">
        <v>18</v>
      </c>
      <c r="E67" s="4" t="s">
        <v>19</v>
      </c>
      <c r="F67" s="4"/>
    </row>
    <row r="69" spans="1:8" s="14" customFormat="1" ht="15">
      <c r="A69" s="14" t="s">
        <v>0</v>
      </c>
      <c r="B69" s="14" t="s">
        <v>81</v>
      </c>
      <c r="C69" s="14" t="s">
        <v>54</v>
      </c>
      <c r="D69" s="14">
        <v>516</v>
      </c>
      <c r="E69" s="14">
        <v>11</v>
      </c>
      <c r="F69" s="16"/>
      <c r="G69" s="17"/>
      <c r="H69" s="17"/>
    </row>
    <row r="71" spans="1:3" ht="15">
      <c r="A71" s="13" t="s">
        <v>33</v>
      </c>
      <c r="B71" s="13"/>
      <c r="C71" s="13"/>
    </row>
    <row r="72" spans="1:3" ht="15">
      <c r="A72" s="2"/>
      <c r="B72" s="2"/>
      <c r="C72" s="2"/>
    </row>
    <row r="73" spans="1:6" ht="15">
      <c r="A73" s="2" t="s">
        <v>20</v>
      </c>
      <c r="B73" s="4" t="s">
        <v>21</v>
      </c>
      <c r="C73" s="4" t="s">
        <v>25</v>
      </c>
      <c r="D73" s="4" t="s">
        <v>18</v>
      </c>
      <c r="E73" s="4" t="s">
        <v>19</v>
      </c>
      <c r="F73" s="4" t="s">
        <v>29</v>
      </c>
    </row>
    <row r="75" spans="1:8" s="14" customFormat="1" ht="15">
      <c r="A75" s="14" t="s">
        <v>0</v>
      </c>
      <c r="B75" s="14" t="s">
        <v>80</v>
      </c>
      <c r="C75" s="14" t="s">
        <v>49</v>
      </c>
      <c r="D75" s="14">
        <v>488</v>
      </c>
      <c r="E75" s="14">
        <v>6</v>
      </c>
      <c r="F75" s="15">
        <f>D75/1.6428</f>
        <v>297.0538105673241</v>
      </c>
      <c r="G75" s="16"/>
      <c r="H75" s="16"/>
    </row>
    <row r="76" spans="1:8" s="14" customFormat="1" ht="15">
      <c r="A76" s="14" t="s">
        <v>1</v>
      </c>
      <c r="B76" s="14" t="s">
        <v>79</v>
      </c>
      <c r="C76" s="14" t="s">
        <v>42</v>
      </c>
      <c r="D76" s="14">
        <v>426</v>
      </c>
      <c r="E76" s="14">
        <v>4</v>
      </c>
      <c r="F76" s="15">
        <f>D76/1.6428</f>
        <v>259.3133674214755</v>
      </c>
      <c r="G76" s="16"/>
      <c r="H76" s="16"/>
    </row>
    <row r="77" spans="1:8" s="14" customFormat="1" ht="15">
      <c r="A77" s="14" t="s">
        <v>2</v>
      </c>
      <c r="B77" s="14" t="s">
        <v>78</v>
      </c>
      <c r="C77" s="14" t="s">
        <v>47</v>
      </c>
      <c r="D77" s="14">
        <v>384</v>
      </c>
      <c r="E77" s="14">
        <v>3</v>
      </c>
      <c r="F77" s="15">
        <f>D77/1.6428</f>
        <v>233.7472607742878</v>
      </c>
      <c r="G77" s="16"/>
      <c r="H77" s="16"/>
    </row>
    <row r="79" spans="1:7" ht="15">
      <c r="A79" s="13" t="s">
        <v>32</v>
      </c>
      <c r="B79" s="13"/>
      <c r="C79" s="13"/>
      <c r="G79" s="4"/>
    </row>
    <row r="80" spans="1:3" ht="15">
      <c r="A80" s="2"/>
      <c r="B80" s="2"/>
      <c r="C80" s="2"/>
    </row>
    <row r="81" spans="1:6" ht="15">
      <c r="A81" s="2" t="s">
        <v>20</v>
      </c>
      <c r="B81" s="4" t="s">
        <v>21</v>
      </c>
      <c r="C81" s="4" t="s">
        <v>25</v>
      </c>
      <c r="D81" s="4" t="s">
        <v>18</v>
      </c>
      <c r="E81" s="4" t="s">
        <v>19</v>
      </c>
      <c r="F81" s="4" t="s">
        <v>29</v>
      </c>
    </row>
    <row r="83" spans="1:8" s="14" customFormat="1" ht="15">
      <c r="A83" s="14" t="s">
        <v>0</v>
      </c>
      <c r="B83" s="14" t="s">
        <v>86</v>
      </c>
      <c r="C83" s="14" t="s">
        <v>49</v>
      </c>
      <c r="D83" s="14">
        <v>544</v>
      </c>
      <c r="E83" s="14">
        <v>9</v>
      </c>
      <c r="F83" s="15">
        <f>D83/1.8214</f>
        <v>298.67135170747775</v>
      </c>
      <c r="G83" s="16"/>
      <c r="H83" s="16"/>
    </row>
    <row r="84" spans="1:8" s="14" customFormat="1" ht="15">
      <c r="A84" s="14" t="s">
        <v>1</v>
      </c>
      <c r="B84" s="14" t="s">
        <v>84</v>
      </c>
      <c r="C84" s="14" t="s">
        <v>69</v>
      </c>
      <c r="D84" s="14">
        <v>510</v>
      </c>
      <c r="E84" s="14">
        <v>6</v>
      </c>
      <c r="F84" s="15">
        <f>D84/1.8214</f>
        <v>280.0043922257604</v>
      </c>
      <c r="G84" s="16"/>
      <c r="H84" s="16"/>
    </row>
    <row r="85" spans="1:8" s="14" customFormat="1" ht="15">
      <c r="A85" s="14" t="s">
        <v>2</v>
      </c>
      <c r="B85" s="14" t="s">
        <v>82</v>
      </c>
      <c r="C85" s="14" t="s">
        <v>47</v>
      </c>
      <c r="D85" s="14">
        <v>510</v>
      </c>
      <c r="E85" s="14">
        <v>4</v>
      </c>
      <c r="F85" s="15">
        <f>D85/1.8214</f>
        <v>280.0043922257604</v>
      </c>
      <c r="G85" s="16"/>
      <c r="H85" s="16"/>
    </row>
    <row r="86" spans="1:8" s="14" customFormat="1" ht="15">
      <c r="A86" s="14" t="s">
        <v>3</v>
      </c>
      <c r="B86" s="14" t="s">
        <v>83</v>
      </c>
      <c r="C86" s="14" t="s">
        <v>47</v>
      </c>
      <c r="D86" s="14">
        <v>398</v>
      </c>
      <c r="E86" s="14">
        <v>5</v>
      </c>
      <c r="F86" s="15">
        <f>D86/1.8214</f>
        <v>218.51323158010322</v>
      </c>
      <c r="G86" s="16"/>
      <c r="H86" s="16"/>
    </row>
    <row r="87" spans="1:8" s="14" customFormat="1" ht="15">
      <c r="A87" s="14" t="s">
        <v>4</v>
      </c>
      <c r="B87" s="14" t="s">
        <v>85</v>
      </c>
      <c r="C87" s="14" t="s">
        <v>42</v>
      </c>
      <c r="D87" s="14">
        <v>390</v>
      </c>
      <c r="E87" s="14">
        <v>1</v>
      </c>
      <c r="F87" s="15">
        <f>D87/1.8214</f>
        <v>214.12100581969915</v>
      </c>
      <c r="G87" s="16"/>
      <c r="H87" s="16"/>
    </row>
    <row r="89" spans="1:8" ht="15">
      <c r="A89" s="13" t="s">
        <v>35</v>
      </c>
      <c r="B89" s="13"/>
      <c r="G89" s="4"/>
      <c r="H89" s="4"/>
    </row>
    <row r="91" spans="1:5" ht="15">
      <c r="A91" s="4" t="s">
        <v>20</v>
      </c>
      <c r="B91" s="4" t="s">
        <v>21</v>
      </c>
      <c r="C91" s="4" t="s">
        <v>25</v>
      </c>
      <c r="D91" s="4" t="s">
        <v>28</v>
      </c>
      <c r="E91" s="4" t="s">
        <v>19</v>
      </c>
    </row>
    <row r="93" spans="1:8" s="14" customFormat="1" ht="15">
      <c r="A93" s="14" t="s">
        <v>0</v>
      </c>
      <c r="B93" s="14" t="s">
        <v>51</v>
      </c>
      <c r="C93" s="14" t="s">
        <v>44</v>
      </c>
      <c r="D93" s="16">
        <v>500</v>
      </c>
      <c r="E93" s="16">
        <v>9</v>
      </c>
      <c r="F93" s="16"/>
      <c r="G93" s="16"/>
      <c r="H93" s="16"/>
    </row>
    <row r="94" spans="4:5" ht="15">
      <c r="D94" s="1"/>
      <c r="E94" s="1"/>
    </row>
    <row r="95" spans="4:5" ht="15">
      <c r="D95" s="1"/>
      <c r="E95" s="1"/>
    </row>
    <row r="96" spans="4:5" ht="15">
      <c r="D96" s="1"/>
      <c r="E96" s="1"/>
    </row>
    <row r="97" spans="4:5" ht="15">
      <c r="D97" s="1"/>
      <c r="E97" s="1"/>
    </row>
    <row r="98" spans="4:5" ht="15">
      <c r="D98" s="1"/>
      <c r="E98" s="1"/>
    </row>
    <row r="100" spans="1:2" ht="15">
      <c r="A100" s="13" t="s">
        <v>36</v>
      </c>
      <c r="B100" s="13"/>
    </row>
    <row r="102" spans="1:6" ht="15">
      <c r="A102" s="4" t="s">
        <v>20</v>
      </c>
      <c r="B102" s="4" t="s">
        <v>21</v>
      </c>
      <c r="C102" s="4" t="s">
        <v>25</v>
      </c>
      <c r="D102" s="4" t="s">
        <v>28</v>
      </c>
      <c r="E102" s="4" t="s">
        <v>19</v>
      </c>
      <c r="F102" s="4" t="s">
        <v>29</v>
      </c>
    </row>
    <row r="104" spans="1:8" s="14" customFormat="1" ht="15">
      <c r="A104" s="14" t="s">
        <v>0</v>
      </c>
      <c r="B104" s="14" t="s">
        <v>98</v>
      </c>
      <c r="C104" s="14" t="s">
        <v>44</v>
      </c>
      <c r="D104" s="16">
        <v>444</v>
      </c>
      <c r="E104" s="16">
        <v>3</v>
      </c>
      <c r="F104" s="15">
        <f aca="true" t="shared" si="1" ref="F104:F109">D104/1.5714</f>
        <v>282.55059182894234</v>
      </c>
      <c r="G104" s="17"/>
      <c r="H104" s="17"/>
    </row>
    <row r="105" spans="1:8" s="14" customFormat="1" ht="15">
      <c r="A105" s="14" t="s">
        <v>1</v>
      </c>
      <c r="B105" s="14" t="s">
        <v>101</v>
      </c>
      <c r="C105" s="14" t="s">
        <v>69</v>
      </c>
      <c r="D105" s="16">
        <v>422</v>
      </c>
      <c r="E105" s="16">
        <v>3</v>
      </c>
      <c r="F105" s="15">
        <f t="shared" si="1"/>
        <v>268.5503372788596</v>
      </c>
      <c r="G105" s="16"/>
      <c r="H105" s="16"/>
    </row>
    <row r="106" spans="1:8" s="14" customFormat="1" ht="15">
      <c r="A106" s="14" t="s">
        <v>2</v>
      </c>
      <c r="B106" s="14" t="s">
        <v>100</v>
      </c>
      <c r="C106" s="14" t="s">
        <v>44</v>
      </c>
      <c r="D106" s="16">
        <v>414</v>
      </c>
      <c r="E106" s="16">
        <v>3</v>
      </c>
      <c r="F106" s="15">
        <f t="shared" si="1"/>
        <v>263.4593356242841</v>
      </c>
      <c r="G106" s="16"/>
      <c r="H106" s="16"/>
    </row>
    <row r="107" spans="1:8" s="14" customFormat="1" ht="15">
      <c r="A107" s="14" t="s">
        <v>3</v>
      </c>
      <c r="B107" s="14" t="s">
        <v>121</v>
      </c>
      <c r="C107" s="14" t="s">
        <v>69</v>
      </c>
      <c r="D107" s="16">
        <v>398</v>
      </c>
      <c r="E107" s="16">
        <v>0</v>
      </c>
      <c r="F107" s="15">
        <f t="shared" si="1"/>
        <v>253.277332315133</v>
      </c>
      <c r="G107" s="16"/>
      <c r="H107" s="16"/>
    </row>
    <row r="108" spans="1:8" s="14" customFormat="1" ht="15">
      <c r="A108" s="14" t="s">
        <v>4</v>
      </c>
      <c r="B108" s="14" t="s">
        <v>102</v>
      </c>
      <c r="C108" s="14" t="s">
        <v>54</v>
      </c>
      <c r="D108" s="16">
        <v>368</v>
      </c>
      <c r="E108" s="16">
        <v>2</v>
      </c>
      <c r="F108" s="15">
        <f t="shared" si="1"/>
        <v>234.18607611047474</v>
      </c>
      <c r="G108" s="16"/>
      <c r="H108" s="16"/>
    </row>
    <row r="109" spans="1:8" s="14" customFormat="1" ht="15">
      <c r="A109" s="14" t="s">
        <v>6</v>
      </c>
      <c r="B109" s="14" t="s">
        <v>99</v>
      </c>
      <c r="C109" s="14" t="s">
        <v>47</v>
      </c>
      <c r="D109" s="16">
        <v>344</v>
      </c>
      <c r="E109" s="16">
        <v>1</v>
      </c>
      <c r="F109" s="15">
        <f t="shared" si="1"/>
        <v>218.91307114674814</v>
      </c>
      <c r="G109" s="16"/>
      <c r="H109" s="16"/>
    </row>
    <row r="111" spans="1:2" ht="15">
      <c r="A111" s="13" t="s">
        <v>37</v>
      </c>
      <c r="B111" s="13"/>
    </row>
    <row r="113" spans="1:6" ht="15">
      <c r="A113" s="4" t="s">
        <v>20</v>
      </c>
      <c r="B113" s="4" t="s">
        <v>21</v>
      </c>
      <c r="C113" s="4" t="s">
        <v>25</v>
      </c>
      <c r="D113" s="4" t="s">
        <v>28</v>
      </c>
      <c r="E113" s="4" t="s">
        <v>19</v>
      </c>
      <c r="F113" s="4" t="s">
        <v>29</v>
      </c>
    </row>
    <row r="114" spans="1:6" ht="15">
      <c r="A114" s="4"/>
      <c r="B114" s="4"/>
      <c r="C114" s="4"/>
      <c r="D114" s="4"/>
      <c r="E114" s="4"/>
      <c r="F114" s="4"/>
    </row>
    <row r="115" spans="1:8" s="14" customFormat="1" ht="15">
      <c r="A115" s="14" t="s">
        <v>0</v>
      </c>
      <c r="B115" s="14" t="s">
        <v>95</v>
      </c>
      <c r="C115" s="14" t="s">
        <v>54</v>
      </c>
      <c r="D115" s="14">
        <v>496</v>
      </c>
      <c r="E115" s="14">
        <v>7</v>
      </c>
      <c r="F115" s="15">
        <f aca="true" t="shared" si="2" ref="F115:F124">D115/1.7325</f>
        <v>286.2914862914863</v>
      </c>
      <c r="G115" s="17"/>
      <c r="H115" s="17"/>
    </row>
    <row r="116" spans="1:8" s="14" customFormat="1" ht="15">
      <c r="A116" s="14" t="s">
        <v>1</v>
      </c>
      <c r="B116" s="14" t="s">
        <v>97</v>
      </c>
      <c r="C116" s="14" t="s">
        <v>42</v>
      </c>
      <c r="D116" s="14">
        <v>490</v>
      </c>
      <c r="E116" s="14">
        <v>6</v>
      </c>
      <c r="F116" s="15">
        <f t="shared" si="2"/>
        <v>282.82828282828285</v>
      </c>
      <c r="G116" s="16"/>
      <c r="H116" s="16"/>
    </row>
    <row r="117" spans="1:8" s="14" customFormat="1" ht="15">
      <c r="A117" s="14" t="s">
        <v>2</v>
      </c>
      <c r="B117" s="14" t="s">
        <v>92</v>
      </c>
      <c r="C117" s="14" t="s">
        <v>44</v>
      </c>
      <c r="D117" s="14">
        <v>486</v>
      </c>
      <c r="E117" s="14">
        <v>4</v>
      </c>
      <c r="F117" s="15">
        <f t="shared" si="2"/>
        <v>280.5194805194805</v>
      </c>
      <c r="G117" s="16"/>
      <c r="H117" s="16"/>
    </row>
    <row r="118" spans="1:8" s="14" customFormat="1" ht="15">
      <c r="A118" s="14" t="s">
        <v>3</v>
      </c>
      <c r="B118" s="14" t="s">
        <v>90</v>
      </c>
      <c r="C118" s="14" t="s">
        <v>44</v>
      </c>
      <c r="D118" s="14">
        <v>478</v>
      </c>
      <c r="E118" s="14">
        <v>3</v>
      </c>
      <c r="F118" s="15">
        <f t="shared" si="2"/>
        <v>275.90187590187594</v>
      </c>
      <c r="G118" s="16"/>
      <c r="H118" s="16"/>
    </row>
    <row r="119" spans="1:8" s="14" customFormat="1" ht="15">
      <c r="A119" s="14" t="s">
        <v>4</v>
      </c>
      <c r="B119" s="14" t="s">
        <v>96</v>
      </c>
      <c r="C119" s="14" t="s">
        <v>54</v>
      </c>
      <c r="D119" s="14">
        <v>454</v>
      </c>
      <c r="E119" s="14">
        <v>5</v>
      </c>
      <c r="F119" s="15">
        <f t="shared" si="2"/>
        <v>262.04906204906206</v>
      </c>
      <c r="G119" s="16"/>
      <c r="H119" s="16"/>
    </row>
    <row r="120" spans="1:8" s="14" customFormat="1" ht="15">
      <c r="A120" s="14" t="s">
        <v>6</v>
      </c>
      <c r="B120" s="14" t="s">
        <v>94</v>
      </c>
      <c r="C120" s="14" t="s">
        <v>69</v>
      </c>
      <c r="D120" s="14">
        <v>444</v>
      </c>
      <c r="E120" s="14">
        <v>4</v>
      </c>
      <c r="F120" s="15">
        <f t="shared" si="2"/>
        <v>256.27705627705626</v>
      </c>
      <c r="G120" s="16"/>
      <c r="H120" s="16"/>
    </row>
    <row r="121" spans="1:8" s="14" customFormat="1" ht="15">
      <c r="A121" s="14" t="s">
        <v>7</v>
      </c>
      <c r="B121" s="14" t="s">
        <v>93</v>
      </c>
      <c r="C121" s="14" t="s">
        <v>69</v>
      </c>
      <c r="D121" s="14">
        <v>408</v>
      </c>
      <c r="E121" s="14">
        <v>4</v>
      </c>
      <c r="F121" s="15">
        <f t="shared" si="2"/>
        <v>235.4978354978355</v>
      </c>
      <c r="G121" s="16"/>
      <c r="H121" s="16"/>
    </row>
    <row r="122" spans="1:8" s="14" customFormat="1" ht="15">
      <c r="A122" s="14" t="s">
        <v>8</v>
      </c>
      <c r="B122" s="14" t="s">
        <v>91</v>
      </c>
      <c r="C122" s="14" t="s">
        <v>49</v>
      </c>
      <c r="D122" s="14">
        <v>388</v>
      </c>
      <c r="E122" s="14">
        <v>3</v>
      </c>
      <c r="F122" s="15">
        <f t="shared" si="2"/>
        <v>223.95382395382396</v>
      </c>
      <c r="G122" s="16"/>
      <c r="H122" s="16"/>
    </row>
    <row r="123" spans="1:8" s="14" customFormat="1" ht="15">
      <c r="A123" s="14" t="s">
        <v>9</v>
      </c>
      <c r="B123" s="14" t="s">
        <v>87</v>
      </c>
      <c r="C123" s="14" t="s">
        <v>88</v>
      </c>
      <c r="D123" s="14">
        <v>384</v>
      </c>
      <c r="E123" s="14">
        <v>2</v>
      </c>
      <c r="F123" s="15">
        <f t="shared" si="2"/>
        <v>221.64502164502164</v>
      </c>
      <c r="G123" s="16"/>
      <c r="H123" s="16"/>
    </row>
    <row r="124" spans="1:8" s="14" customFormat="1" ht="15">
      <c r="A124" s="14" t="s">
        <v>10</v>
      </c>
      <c r="B124" s="14" t="s">
        <v>89</v>
      </c>
      <c r="C124" s="14" t="s">
        <v>88</v>
      </c>
      <c r="D124" s="14">
        <v>266</v>
      </c>
      <c r="E124" s="14">
        <v>1</v>
      </c>
      <c r="F124" s="15">
        <f t="shared" si="2"/>
        <v>153.53535353535355</v>
      </c>
      <c r="G124" s="16"/>
      <c r="H124" s="16"/>
    </row>
    <row r="125" spans="7:8" ht="15">
      <c r="G125" s="4"/>
      <c r="H125" s="4"/>
    </row>
    <row r="127" spans="1:2" ht="15">
      <c r="A127" s="13" t="s">
        <v>26</v>
      </c>
      <c r="B127" s="13"/>
    </row>
    <row r="129" spans="1:5" ht="15">
      <c r="A129" s="4" t="s">
        <v>20</v>
      </c>
      <c r="B129" s="4" t="s">
        <v>21</v>
      </c>
      <c r="C129" s="4" t="s">
        <v>25</v>
      </c>
      <c r="D129" s="4" t="s">
        <v>18</v>
      </c>
      <c r="E129" s="4" t="s">
        <v>19</v>
      </c>
    </row>
    <row r="131" spans="1:8" s="14" customFormat="1" ht="15">
      <c r="A131" s="14" t="s">
        <v>0</v>
      </c>
      <c r="B131" s="14" t="s">
        <v>52</v>
      </c>
      <c r="C131" s="14" t="s">
        <v>42</v>
      </c>
      <c r="D131" s="14">
        <v>506</v>
      </c>
      <c r="E131" s="14">
        <v>11</v>
      </c>
      <c r="F131" s="16"/>
      <c r="G131" s="16"/>
      <c r="H131" s="16"/>
    </row>
    <row r="133" spans="1:2" ht="15">
      <c r="A133" s="13" t="s">
        <v>27</v>
      </c>
      <c r="B133" s="13"/>
    </row>
    <row r="134" spans="1:2" ht="15">
      <c r="A134" s="7"/>
      <c r="B134" s="7"/>
    </row>
    <row r="135" spans="1:6" ht="15">
      <c r="A135" s="4" t="s">
        <v>20</v>
      </c>
      <c r="B135" s="4" t="s">
        <v>21</v>
      </c>
      <c r="C135" s="4" t="s">
        <v>25</v>
      </c>
      <c r="D135" s="4" t="s">
        <v>18</v>
      </c>
      <c r="E135" s="4" t="s">
        <v>19</v>
      </c>
      <c r="F135" s="4" t="s">
        <v>29</v>
      </c>
    </row>
    <row r="136" spans="1:6" ht="15">
      <c r="A136" s="4"/>
      <c r="B136" s="4"/>
      <c r="C136" s="4"/>
      <c r="D136" s="4"/>
      <c r="E136" s="4"/>
      <c r="F136" s="4"/>
    </row>
    <row r="137" spans="1:8" s="14" customFormat="1" ht="15">
      <c r="A137" s="14" t="s">
        <v>0</v>
      </c>
      <c r="B137" s="14" t="s">
        <v>103</v>
      </c>
      <c r="C137" s="14" t="s">
        <v>42</v>
      </c>
      <c r="D137" s="14">
        <v>524</v>
      </c>
      <c r="E137" s="14">
        <v>10</v>
      </c>
      <c r="F137" s="15">
        <f>D137/1.8214</f>
        <v>287.69078730646754</v>
      </c>
      <c r="G137" s="16"/>
      <c r="H137" s="16"/>
    </row>
    <row r="138" spans="1:8" s="14" customFormat="1" ht="15">
      <c r="A138" s="14" t="s">
        <v>1</v>
      </c>
      <c r="B138" s="14" t="s">
        <v>104</v>
      </c>
      <c r="C138" s="14" t="s">
        <v>54</v>
      </c>
      <c r="D138" s="14">
        <v>504</v>
      </c>
      <c r="E138" s="14">
        <v>7</v>
      </c>
      <c r="F138" s="15">
        <f>D138/1.8214</f>
        <v>276.71022290545733</v>
      </c>
      <c r="G138" s="17"/>
      <c r="H138" s="16"/>
    </row>
    <row r="140" spans="1:6" ht="15">
      <c r="A140" s="1"/>
      <c r="B140" s="1"/>
      <c r="F140"/>
    </row>
    <row r="141" spans="1:8" ht="15">
      <c r="A141" s="1"/>
      <c r="B141" s="1"/>
      <c r="F141"/>
      <c r="G141"/>
      <c r="H141"/>
    </row>
    <row r="142" spans="1:8" ht="15">
      <c r="A142" s="1"/>
      <c r="B142" s="1"/>
      <c r="F142"/>
      <c r="G142"/>
      <c r="H142"/>
    </row>
    <row r="143" spans="7:8" ht="15">
      <c r="G143"/>
      <c r="H143"/>
    </row>
    <row r="148" ht="15">
      <c r="G148" s="4"/>
    </row>
    <row r="158" spans="7:8" ht="15">
      <c r="G158" s="4"/>
      <c r="H158" s="4"/>
    </row>
    <row r="168" spans="7:8" ht="15">
      <c r="G168" s="4"/>
      <c r="H168" s="4"/>
    </row>
    <row r="178" spans="7:8" ht="15">
      <c r="G178" s="4"/>
      <c r="H178" s="4"/>
    </row>
    <row r="193" spans="7:8" ht="15">
      <c r="G193" s="4"/>
      <c r="H193" s="4"/>
    </row>
    <row r="208" spans="7:8" ht="15">
      <c r="G208" s="4"/>
      <c r="H208" s="4"/>
    </row>
    <row r="220" spans="7:8" ht="15">
      <c r="G220" s="4"/>
      <c r="H220" s="4"/>
    </row>
    <row r="221" ht="15">
      <c r="G221" s="4"/>
    </row>
    <row r="232" ht="15">
      <c r="G232" s="4"/>
    </row>
    <row r="244" spans="7:8" ht="15">
      <c r="G244" s="4"/>
      <c r="H244" s="4"/>
    </row>
    <row r="258" spans="7:8" ht="15">
      <c r="G258" s="4"/>
      <c r="H258" s="4"/>
    </row>
    <row r="270" spans="7:8" ht="15">
      <c r="G270" s="4"/>
      <c r="H270" s="4"/>
    </row>
    <row r="290" spans="7:8" ht="15">
      <c r="G290" s="4"/>
      <c r="H290" s="4"/>
    </row>
    <row r="396" ht="15">
      <c r="G396" s="4"/>
    </row>
    <row r="403" ht="15">
      <c r="G403" s="4"/>
    </row>
    <row r="414" ht="15">
      <c r="G414" s="4"/>
    </row>
    <row r="423" ht="15">
      <c r="G423" s="4"/>
    </row>
    <row r="432" spans="7:8" ht="15">
      <c r="G432" s="4"/>
      <c r="H432" s="4"/>
    </row>
    <row r="441" spans="7:8" ht="15">
      <c r="G441" s="4"/>
      <c r="H441" s="4"/>
    </row>
    <row r="450" spans="7:8" ht="15">
      <c r="G450" s="4"/>
      <c r="H450" s="4"/>
    </row>
    <row r="460" spans="7:8" ht="15">
      <c r="G460" s="4"/>
      <c r="H460" s="4"/>
    </row>
  </sheetData>
  <sheetProtection/>
  <mergeCells count="15">
    <mergeCell ref="A71:C71"/>
    <mergeCell ref="A79:C79"/>
    <mergeCell ref="A37:C37"/>
    <mergeCell ref="A20:C20"/>
    <mergeCell ref="A28:C28"/>
    <mergeCell ref="A1:F1"/>
    <mergeCell ref="A65:C65"/>
    <mergeCell ref="A50:C50"/>
    <mergeCell ref="A133:B133"/>
    <mergeCell ref="A127:B127"/>
    <mergeCell ref="A111:B111"/>
    <mergeCell ref="A89:B89"/>
    <mergeCell ref="A100:B100"/>
    <mergeCell ref="A10:C10"/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00390625" style="0" customWidth="1"/>
    <col min="2" max="2" width="26.140625" style="0" customWidth="1"/>
    <col min="3" max="3" width="31.57421875" style="0" customWidth="1"/>
    <col min="4" max="4" width="24.421875" style="0" customWidth="1"/>
    <col min="5" max="5" width="13.00390625" style="1" customWidth="1"/>
    <col min="6" max="6" width="16.7109375" style="10" customWidth="1"/>
  </cols>
  <sheetData>
    <row r="1" spans="1:7" ht="21.75">
      <c r="A1" s="12" t="s">
        <v>39</v>
      </c>
      <c r="B1" s="12"/>
      <c r="C1" s="12"/>
      <c r="D1" s="12"/>
      <c r="E1" s="12"/>
      <c r="F1" s="12"/>
      <c r="G1" s="12"/>
    </row>
    <row r="4" spans="1:6" ht="15">
      <c r="A4" s="3" t="s">
        <v>20</v>
      </c>
      <c r="B4" s="4" t="s">
        <v>22</v>
      </c>
      <c r="C4" s="4" t="s">
        <v>23</v>
      </c>
      <c r="D4" s="4" t="s">
        <v>25</v>
      </c>
      <c r="E4" s="4" t="s">
        <v>31</v>
      </c>
      <c r="F4" s="11" t="s">
        <v>24</v>
      </c>
    </row>
    <row r="6" spans="1:5" ht="15">
      <c r="A6" t="s">
        <v>0</v>
      </c>
      <c r="B6" s="3" t="s">
        <v>120</v>
      </c>
      <c r="C6" t="s">
        <v>95</v>
      </c>
      <c r="D6" t="s">
        <v>54</v>
      </c>
      <c r="E6" s="9">
        <v>286.29</v>
      </c>
    </row>
    <row r="7" spans="2:14" ht="15">
      <c r="B7" s="3"/>
      <c r="C7" t="s">
        <v>59</v>
      </c>
      <c r="D7" t="s">
        <v>54</v>
      </c>
      <c r="E7" s="9">
        <v>297.33</v>
      </c>
      <c r="F7" s="9">
        <f>E6+E7+E8</f>
        <v>912.85</v>
      </c>
      <c r="M7" s="1"/>
      <c r="N7" s="10"/>
    </row>
    <row r="8" spans="2:5" ht="15">
      <c r="B8" s="3"/>
      <c r="C8" t="s">
        <v>53</v>
      </c>
      <c r="D8" t="s">
        <v>54</v>
      </c>
      <c r="E8" s="9">
        <v>329.23</v>
      </c>
    </row>
    <row r="9" ht="15">
      <c r="B9" s="3"/>
    </row>
    <row r="10" spans="1:5" ht="15">
      <c r="A10" t="s">
        <v>1</v>
      </c>
      <c r="B10" s="3" t="s">
        <v>116</v>
      </c>
      <c r="C10" t="s">
        <v>70</v>
      </c>
      <c r="D10" t="s">
        <v>49</v>
      </c>
      <c r="E10" s="9">
        <v>305.58</v>
      </c>
    </row>
    <row r="11" spans="2:6" ht="15">
      <c r="B11" s="3"/>
      <c r="C11" t="s">
        <v>64</v>
      </c>
      <c r="D11" t="s">
        <v>49</v>
      </c>
      <c r="E11" s="9">
        <v>286.67</v>
      </c>
      <c r="F11" s="9">
        <f>E10+E11+E12</f>
        <v>889.3</v>
      </c>
    </row>
    <row r="12" spans="2:5" ht="15">
      <c r="B12" s="3"/>
      <c r="C12" t="s">
        <v>80</v>
      </c>
      <c r="D12" t="s">
        <v>49</v>
      </c>
      <c r="E12" s="9">
        <v>297.05</v>
      </c>
    </row>
    <row r="13" ht="15">
      <c r="B13" s="3"/>
    </row>
    <row r="14" spans="1:5" ht="15">
      <c r="A14" t="s">
        <v>2</v>
      </c>
      <c r="B14" s="3" t="s">
        <v>115</v>
      </c>
      <c r="C14" t="s">
        <v>86</v>
      </c>
      <c r="D14" t="s">
        <v>49</v>
      </c>
      <c r="E14" s="9">
        <v>298.67</v>
      </c>
    </row>
    <row r="15" spans="2:6" ht="15">
      <c r="B15" s="3"/>
      <c r="C15" t="s">
        <v>50</v>
      </c>
      <c r="D15" t="s">
        <v>49</v>
      </c>
      <c r="E15" s="9">
        <v>302.83</v>
      </c>
      <c r="F15" s="9">
        <f>E14+E15+E16</f>
        <v>854.73</v>
      </c>
    </row>
    <row r="16" spans="2:5" ht="15">
      <c r="B16" s="3"/>
      <c r="C16" t="s">
        <v>114</v>
      </c>
      <c r="D16" t="s">
        <v>49</v>
      </c>
      <c r="E16" s="9">
        <v>253.23</v>
      </c>
    </row>
    <row r="17" ht="15">
      <c r="B17" s="3"/>
    </row>
    <row r="18" spans="1:5" ht="15">
      <c r="A18" t="s">
        <v>3</v>
      </c>
      <c r="B18" s="3" t="s">
        <v>106</v>
      </c>
      <c r="C18" t="s">
        <v>97</v>
      </c>
      <c r="D18" t="s">
        <v>42</v>
      </c>
      <c r="E18" s="9">
        <v>282.83</v>
      </c>
    </row>
    <row r="19" spans="2:6" ht="15">
      <c r="B19" s="3"/>
      <c r="C19" t="s">
        <v>62</v>
      </c>
      <c r="D19" t="s">
        <v>42</v>
      </c>
      <c r="E19" s="9">
        <v>273.33</v>
      </c>
      <c r="F19" s="9">
        <f>E18+E19+E20</f>
        <v>843.8499999999999</v>
      </c>
    </row>
    <row r="20" spans="2:5" ht="15">
      <c r="B20" s="3"/>
      <c r="C20" t="s">
        <v>103</v>
      </c>
      <c r="D20" t="s">
        <v>42</v>
      </c>
      <c r="E20" s="9">
        <v>287.69</v>
      </c>
    </row>
    <row r="21" ht="15">
      <c r="B21" s="3"/>
    </row>
    <row r="22" spans="1:5" ht="15">
      <c r="A22" t="s">
        <v>4</v>
      </c>
      <c r="B22" s="3" t="s">
        <v>109</v>
      </c>
      <c r="C22" t="s">
        <v>96</v>
      </c>
      <c r="D22" t="s">
        <v>54</v>
      </c>
      <c r="E22" s="9">
        <v>262.05</v>
      </c>
    </row>
    <row r="23" spans="2:6" ht="15">
      <c r="B23" s="3"/>
      <c r="C23" t="s">
        <v>71</v>
      </c>
      <c r="D23" t="s">
        <v>54</v>
      </c>
      <c r="E23" s="9">
        <v>300.71</v>
      </c>
      <c r="F23" s="9">
        <f>E22+E23+E24</f>
        <v>839.47</v>
      </c>
    </row>
    <row r="24" spans="2:5" ht="15">
      <c r="B24" s="3"/>
      <c r="C24" t="s">
        <v>104</v>
      </c>
      <c r="D24" t="s">
        <v>54</v>
      </c>
      <c r="E24" s="9">
        <v>276.71</v>
      </c>
    </row>
    <row r="25" ht="15">
      <c r="B25" s="3"/>
    </row>
    <row r="26" spans="1:5" ht="15">
      <c r="A26" t="s">
        <v>6</v>
      </c>
      <c r="B26" s="3" t="s">
        <v>112</v>
      </c>
      <c r="C26" t="s">
        <v>101</v>
      </c>
      <c r="D26" t="s">
        <v>69</v>
      </c>
      <c r="E26" s="9">
        <v>268.55</v>
      </c>
    </row>
    <row r="27" spans="2:6" ht="15">
      <c r="B27" s="3"/>
      <c r="C27" t="s">
        <v>113</v>
      </c>
      <c r="D27" t="s">
        <v>69</v>
      </c>
      <c r="E27" s="9">
        <v>247.14</v>
      </c>
      <c r="F27" s="9">
        <f>E26+E27+E28</f>
        <v>795.69</v>
      </c>
    </row>
    <row r="28" spans="2:5" ht="15">
      <c r="B28" s="3"/>
      <c r="C28" t="s">
        <v>84</v>
      </c>
      <c r="D28" t="s">
        <v>69</v>
      </c>
      <c r="E28" s="9">
        <v>280</v>
      </c>
    </row>
    <row r="29" ht="15">
      <c r="B29" s="3"/>
    </row>
    <row r="30" spans="1:5" ht="15">
      <c r="A30" t="s">
        <v>7</v>
      </c>
      <c r="B30" s="3" t="s">
        <v>110</v>
      </c>
      <c r="C30" t="s">
        <v>111</v>
      </c>
      <c r="D30" t="s">
        <v>69</v>
      </c>
      <c r="E30" s="9">
        <v>253.28</v>
      </c>
    </row>
    <row r="31" spans="2:6" ht="15">
      <c r="B31" s="3"/>
      <c r="C31" t="s">
        <v>94</v>
      </c>
      <c r="D31" t="s">
        <v>69</v>
      </c>
      <c r="E31" s="9">
        <v>256.28</v>
      </c>
      <c r="F31" s="9">
        <f>E30+E31+E32</f>
        <v>745.06</v>
      </c>
    </row>
    <row r="32" spans="2:5" ht="15">
      <c r="B32" s="3"/>
      <c r="C32" t="s">
        <v>93</v>
      </c>
      <c r="D32" t="s">
        <v>69</v>
      </c>
      <c r="E32" s="9">
        <v>235.5</v>
      </c>
    </row>
    <row r="33" ht="15">
      <c r="B33" s="3"/>
    </row>
    <row r="34" spans="1:5" ht="15">
      <c r="A34" t="s">
        <v>8</v>
      </c>
      <c r="B34" s="3" t="s">
        <v>108</v>
      </c>
      <c r="C34" t="s">
        <v>82</v>
      </c>
      <c r="D34" t="s">
        <v>47</v>
      </c>
      <c r="E34" s="9">
        <v>280</v>
      </c>
    </row>
    <row r="35" spans="2:6" ht="15">
      <c r="B35" s="3"/>
      <c r="C35" t="s">
        <v>78</v>
      </c>
      <c r="D35" t="s">
        <v>47</v>
      </c>
      <c r="E35" s="9">
        <v>233.75</v>
      </c>
      <c r="F35" s="9">
        <f>E34+E35+E36</f>
        <v>716.42</v>
      </c>
    </row>
    <row r="36" spans="2:5" ht="15">
      <c r="B36" s="3"/>
      <c r="C36" t="s">
        <v>58</v>
      </c>
      <c r="D36" t="s">
        <v>47</v>
      </c>
      <c r="E36" s="9">
        <v>202.67</v>
      </c>
    </row>
    <row r="37" ht="15">
      <c r="B37" s="3"/>
    </row>
    <row r="38" spans="1:5" ht="15">
      <c r="A38" t="s">
        <v>9</v>
      </c>
      <c r="B38" s="3" t="s">
        <v>107</v>
      </c>
      <c r="C38" t="s">
        <v>75</v>
      </c>
      <c r="D38" t="s">
        <v>54</v>
      </c>
      <c r="E38" s="9">
        <v>278.79</v>
      </c>
    </row>
    <row r="39" spans="2:6" ht="15">
      <c r="B39" s="3"/>
      <c r="C39" t="s">
        <v>66</v>
      </c>
      <c r="D39" t="s">
        <v>54</v>
      </c>
      <c r="E39" s="9">
        <v>132</v>
      </c>
      <c r="F39" s="9">
        <f>E38+E39+E40</f>
        <v>697.02</v>
      </c>
    </row>
    <row r="40" spans="2:5" ht="15">
      <c r="B40" s="3"/>
      <c r="C40" t="s">
        <v>43</v>
      </c>
      <c r="D40" t="s">
        <v>44</v>
      </c>
      <c r="E40" s="9">
        <v>286.23</v>
      </c>
    </row>
    <row r="41" ht="15">
      <c r="B41" s="3"/>
    </row>
    <row r="42" spans="1:5" ht="15">
      <c r="A42" t="s">
        <v>10</v>
      </c>
      <c r="B42" s="3" t="s">
        <v>117</v>
      </c>
      <c r="C42" t="s">
        <v>119</v>
      </c>
      <c r="D42" t="s">
        <v>56</v>
      </c>
      <c r="E42" s="1">
        <v>233.75</v>
      </c>
    </row>
    <row r="43" spans="2:6" ht="15">
      <c r="B43" s="3"/>
      <c r="C43" t="s">
        <v>118</v>
      </c>
      <c r="D43" t="s">
        <v>56</v>
      </c>
      <c r="E43" s="1">
        <v>76.37</v>
      </c>
      <c r="F43" s="9">
        <f>E42+E43+E44</f>
        <v>568.22</v>
      </c>
    </row>
    <row r="44" spans="2:5" ht="15">
      <c r="B44" s="3"/>
      <c r="C44" t="s">
        <v>73</v>
      </c>
      <c r="D44" t="s">
        <v>56</v>
      </c>
      <c r="E44" s="9">
        <v>258.1</v>
      </c>
    </row>
    <row r="45" ht="15">
      <c r="B45" s="3"/>
    </row>
    <row r="46" spans="1:5" ht="15">
      <c r="A46" t="s">
        <v>16</v>
      </c>
      <c r="B46" s="3" t="s">
        <v>105</v>
      </c>
      <c r="C46" t="s">
        <v>89</v>
      </c>
      <c r="D46" t="s">
        <v>88</v>
      </c>
      <c r="E46" s="9">
        <v>153.54</v>
      </c>
    </row>
    <row r="47" spans="3:6" ht="15">
      <c r="C47" t="s">
        <v>87</v>
      </c>
      <c r="D47" t="s">
        <v>88</v>
      </c>
      <c r="E47" s="9">
        <v>221.65</v>
      </c>
      <c r="F47" s="9">
        <f>E46+E47+M7</f>
        <v>375.19</v>
      </c>
    </row>
    <row r="51" ht="15">
      <c r="F51" s="9"/>
    </row>
    <row r="55" ht="15">
      <c r="F55" s="9"/>
    </row>
    <row r="59" ht="15">
      <c r="F59" s="9"/>
    </row>
    <row r="63" ht="15">
      <c r="F63" s="9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8.75">
      <c r="A1" s="6" t="s">
        <v>40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Workstation</cp:lastModifiedBy>
  <cp:lastPrinted>2018-05-24T06:50:16Z</cp:lastPrinted>
  <dcterms:created xsi:type="dcterms:W3CDTF">2013-04-27T14:46:24Z</dcterms:created>
  <dcterms:modified xsi:type="dcterms:W3CDTF">2018-05-24T08:37:31Z</dcterms:modified>
  <cp:category/>
  <cp:version/>
  <cp:contentType/>
  <cp:contentStatus/>
</cp:coreProperties>
</file>